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Business_Office\Purchasing\1 SOLICITATIONS\2019 Solicitations\19-0014 Dairy Products\Working File\Working Attachments\"/>
    </mc:Choice>
  </mc:AlternateContent>
  <xr:revisionPtr revIDLastSave="0" documentId="13_ncr:1_{CE6D8C72-1D2E-4BBE-A428-A061EE25E270}" xr6:coauthVersionLast="41" xr6:coauthVersionMax="41" xr10:uidLastSave="{00000000-0000-0000-0000-000000000000}"/>
  <bookViews>
    <workbookView xWindow="-120" yWindow="-120" windowWidth="29040" windowHeight="15840" xr2:uid="{61ECB7A9-9B9C-4510-89E6-825C21584E80}"/>
  </bookViews>
  <sheets>
    <sheet name="Sheet1" sheetId="1" r:id="rId1"/>
  </sheets>
  <definedNames>
    <definedName name="_xlnm._FilterDatabase" localSheetId="0" hidden="1">Sheet1!$A$3:$F$100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1" i="1" l="1"/>
  <c r="C70" i="1"/>
  <c r="C59" i="1"/>
  <c r="C26" i="1"/>
  <c r="C15" i="1"/>
  <c r="C4" i="1"/>
  <c r="F99" i="1" l="1"/>
  <c r="F100" i="1" s="1"/>
  <c r="F88" i="1"/>
  <c r="F89" i="1" s="1"/>
  <c r="F77" i="1"/>
  <c r="F78" i="1" s="1"/>
  <c r="F66" i="1"/>
  <c r="F67" i="1" s="1"/>
  <c r="F55" i="1"/>
  <c r="F56" i="1" s="1"/>
  <c r="F44" i="1"/>
  <c r="F45" i="1" s="1"/>
  <c r="F33" i="1"/>
  <c r="F34" i="1" s="1"/>
  <c r="F22" i="1"/>
  <c r="F23" i="1" s="1"/>
  <c r="F11" i="1" l="1"/>
  <c r="F12" i="1" s="1"/>
</calcChain>
</file>

<file path=xl/sharedStrings.xml><?xml version="1.0" encoding="utf-8"?>
<sst xmlns="http://schemas.openxmlformats.org/spreadsheetml/2006/main" count="172" uniqueCount="42">
  <si>
    <t>Qty</t>
  </si>
  <si>
    <t>Unit of Measure (U/M)</t>
  </si>
  <si>
    <t>Vendor Response</t>
  </si>
  <si>
    <t>Pack Size</t>
  </si>
  <si>
    <t>Extended Cost Based on Annual Quantity</t>
  </si>
  <si>
    <t>Approved Pack Size</t>
  </si>
  <si>
    <t>Milk, 1% White, Half Pint</t>
  </si>
  <si>
    <t>Milk, Chocolate, Non-Fat, Half Pint</t>
  </si>
  <si>
    <t>Milk, Non Fat, White, Half Pint</t>
  </si>
  <si>
    <t>5 lb Tub</t>
  </si>
  <si>
    <t>96/4oz</t>
  </si>
  <si>
    <t>Juice, Apple, Frozen</t>
  </si>
  <si>
    <t>Each</t>
  </si>
  <si>
    <t>Juice, Orange, Frozen</t>
  </si>
  <si>
    <t>Juice, Grape, Frozen</t>
  </si>
  <si>
    <t>Eggs, Fresh</t>
  </si>
  <si>
    <t>1/Dozen</t>
  </si>
  <si>
    <t>Carton</t>
  </si>
  <si>
    <t>Milk, 1% White, Gallon</t>
  </si>
  <si>
    <t>1 gallon</t>
  </si>
  <si>
    <t>1/1 gallon</t>
  </si>
  <si>
    <t>Sour Cream,  Low Fat, Tub</t>
  </si>
  <si>
    <t>Reduced fat, containing less than or equal to 9.5 grams of total fat, made with cultured pasteurized butterfat, milk salts, whey, guar gum and Vitamin A palmitate.  Pull date must clearly be marked on each container.  Each container must have an affixed label including product name, net weight, ingredient statement and nutritient analysis.  Shall be produced from cows that have not been treated with artificial Recombinant Bovine Growth Hormone (rBGH) or Bovine Somatotroping (rBST)</t>
  </si>
  <si>
    <t>Grade A, large.  Shells must be clean and unbroken.</t>
  </si>
  <si>
    <t>U.S. Grade A, homogenized, pasteurized and shall meet or exceed the Salient Characteristics as prescribed within the United States Department of Agricultures (USDAs) Commercial Item Descriptions (CIDs) retrievable at http://www.ams.usda.gov/AMSv1.0/  Fortified with vitamins A&amp;D to meet State Standards of Identity. Shall be produced from cows that have not been treated with artificial Recombinant Bovine Growth Hormone (rBGH) or Bovine Somatotroping (rBST)</t>
  </si>
  <si>
    <t>100% fruit juice, no added sweetners, no straw, must be able to drink directly from  an easy opening, 4 oz container.</t>
  </si>
  <si>
    <t>50/.5 Pint</t>
  </si>
  <si>
    <t>USDA  Federal Order for Milk Pricing as of 3/1/19</t>
  </si>
  <si>
    <t>Brand/ Manufacturer</t>
  </si>
  <si>
    <t>Manufacturer Item #</t>
  </si>
  <si>
    <t xml:space="preserve"> U.S. Grade A, homogenized, pasteurized and shall meet or exceed the Salient Characteristics as prescribed within the United States Department of Agricultures (USDAs) Commercial Item Descriptions (CIDs) retrievable at http://www.ams.usda.gov/AMSv1.0/. Fortified with vitamins A&amp;D to meet State Standards of Identity.  Packed in Polyethylene coated, single service, half pint, paperboard containers with appropriate nutrition education message printed on the package. Shall be produced from cows that have not been treated with artificial Recombinant Bovine Growth Hormone (rBGH) or Bovine Somatotroping (rBST)</t>
  </si>
  <si>
    <t xml:space="preserve"> U.S. Grade A, homogenized, pasteurized and shall meet or exceed the Salient Characteristics as prescribed within the United States Department of Agricultures (USDAs) Commercial Item Descriptions (CIDs) retrievable at http://www.ams.usda.gov/AMSv1.0/. Fortified with vitamins A&amp;D to meet State Standards of Identity.  Packed in Polyethylene coated, single service, half pint, paperboard containers with appropriate nutrition education message printed on the package. Shall be produced from cows that have not been treated with artificial Recombinant Bovine Growth Hormone (rBGH) or Bovine Somatotroping (rBST).</t>
  </si>
  <si>
    <t>U.S. Grade A, homogenized, pasteurized and shall meet or exceed the Salient Characteristics as prescribed within the United States Department of Agricultures (USDAs) Commercial Item Descriptions (CIDs) retrievable at http://www.ams.usda.gov/AMSv1.0/. Fortified with vitamins A&amp;D to meet State Standards of Identity. Milk can not contain high fructose corn syrup.  Packed in Polyethylene coated, single service, half pint, paperboard containers with appropriate nutrition education message printed on the package. Shall be produced from cows that have not been treated with artificial Recombinant Bovine Growth Hormone (rBGH) or Bovine Somatotroping (rBST)</t>
  </si>
  <si>
    <t>Meets Buy American Y/N</t>
  </si>
  <si>
    <t>.5 Pint</t>
  </si>
  <si>
    <t>Each 4oz</t>
  </si>
  <si>
    <t>Contractor's Code #</t>
  </si>
  <si>
    <t>Contractor's Cost per U/M for March 2019</t>
  </si>
  <si>
    <t>Bid Item and Specification</t>
  </si>
  <si>
    <t xml:space="preserve">Fixed Fee per U/M </t>
  </si>
  <si>
    <t>Total Price (Contractor's Cost + Fixed Fee)</t>
  </si>
  <si>
    <t>ITB 19-0014 Attachment G Price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</si>
</sst>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00"/>
  </numFmts>
  <fonts count="4"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s>
  <cellStyleXfs count="1">
    <xf numFmtId="0" fontId="0" fillId="0" borderId="0"/>
  </cellStyleXfs>
  <cellXfs count="32">
    <xf numFmtId="0" fontId="0" fillId="0" borderId="0" xfId="0"/>
    <xf numFmtId="0" fontId="1" fillId="2" borderId="3" xfId="0" applyFont="1" applyFill="1" applyBorder="1"/>
    <xf numFmtId="0" fontId="1" fillId="2" borderId="4" xfId="0" applyFont="1" applyFill="1" applyBorder="1" applyAlignment="1">
      <alignment wrapText="1"/>
    </xf>
    <xf numFmtId="0" fontId="1" fillId="2" borderId="5" xfId="0" applyFont="1" applyFill="1" applyBorder="1" applyAlignment="1">
      <alignment horizontal="center" wrapText="1"/>
    </xf>
    <xf numFmtId="164" fontId="0" fillId="0" borderId="6" xfId="0" applyNumberFormat="1" applyBorder="1"/>
    <xf numFmtId="1" fontId="1" fillId="2" borderId="4" xfId="0" applyNumberFormat="1" applyFont="1" applyFill="1" applyBorder="1" applyAlignment="1">
      <alignment horizontal="center"/>
    </xf>
    <xf numFmtId="0" fontId="1" fillId="2" borderId="4" xfId="0" applyFont="1" applyFill="1" applyBorder="1" applyAlignment="1">
      <alignment horizontal="center" wrapText="1"/>
    </xf>
    <xf numFmtId="0" fontId="1" fillId="0" borderId="8" xfId="0" applyFont="1" applyBorder="1"/>
    <xf numFmtId="0" fontId="2" fillId="0" borderId="9" xfId="0" applyFont="1" applyBorder="1"/>
    <xf numFmtId="3" fontId="0" fillId="0" borderId="9" xfId="0" applyNumberFormat="1" applyBorder="1" applyAlignment="1">
      <alignment horizontal="center"/>
    </xf>
    <xf numFmtId="0" fontId="0" fillId="0" borderId="2" xfId="0" applyBorder="1" applyAlignment="1">
      <alignment horizontal="center"/>
    </xf>
    <xf numFmtId="0" fontId="1" fillId="0" borderId="1" xfId="0" applyFont="1" applyBorder="1" applyAlignment="1">
      <alignment horizontal="left" wrapText="1"/>
    </xf>
    <xf numFmtId="0" fontId="0" fillId="0" borderId="9" xfId="0" applyBorder="1"/>
    <xf numFmtId="1" fontId="0" fillId="0" borderId="9" xfId="0" applyNumberFormat="1" applyBorder="1" applyAlignment="1">
      <alignment horizontal="center"/>
    </xf>
    <xf numFmtId="0" fontId="0" fillId="0" borderId="9" xfId="0" applyBorder="1" applyAlignment="1">
      <alignment horizontal="center"/>
    </xf>
    <xf numFmtId="0" fontId="1" fillId="0" borderId="1" xfId="0" applyFont="1" applyBorder="1" applyAlignment="1">
      <alignment horizontal="left" vertical="top" wrapText="1"/>
    </xf>
    <xf numFmtId="0" fontId="0" fillId="0" borderId="13" xfId="0" applyBorder="1"/>
    <xf numFmtId="1" fontId="0" fillId="0" borderId="13" xfId="0" applyNumberFormat="1" applyBorder="1" applyAlignment="1">
      <alignment horizontal="center"/>
    </xf>
    <xf numFmtId="0" fontId="0" fillId="0" borderId="13" xfId="0" applyBorder="1" applyAlignment="1">
      <alignment horizontal="center"/>
    </xf>
    <xf numFmtId="0" fontId="1" fillId="0" borderId="14" xfId="0" applyFont="1" applyBorder="1" applyAlignment="1">
      <alignment horizontal="left" wrapText="1"/>
    </xf>
    <xf numFmtId="164" fontId="0" fillId="0" borderId="6" xfId="0" applyNumberFormat="1" applyBorder="1" applyProtection="1">
      <protection locked="0"/>
    </xf>
    <xf numFmtId="49" fontId="0" fillId="0" borderId="6" xfId="0" applyNumberFormat="1" applyBorder="1" applyAlignment="1" applyProtection="1">
      <alignment wrapText="1"/>
      <protection locked="0"/>
    </xf>
    <xf numFmtId="0" fontId="0" fillId="0" borderId="0" xfId="0" applyProtection="1">
      <protection locked="0"/>
    </xf>
    <xf numFmtId="49" fontId="0" fillId="0" borderId="6" xfId="0" applyNumberFormat="1" applyBorder="1" applyAlignment="1" applyProtection="1">
      <alignment horizontal="right"/>
      <protection locked="0"/>
    </xf>
    <xf numFmtId="49" fontId="0" fillId="0" borderId="6" xfId="0" applyNumberFormat="1" applyBorder="1" applyAlignment="1" applyProtection="1">
      <alignment horizontal="right" wrapText="1"/>
      <protection locked="0"/>
    </xf>
    <xf numFmtId="49" fontId="0" fillId="0" borderId="10" xfId="0" applyNumberFormat="1" applyBorder="1" applyAlignment="1" applyProtection="1">
      <alignment horizontal="right"/>
      <protection locked="0"/>
    </xf>
    <xf numFmtId="0" fontId="3" fillId="0" borderId="0" xfId="0" applyFont="1" applyAlignment="1">
      <alignment horizontal="centerContinuous"/>
    </xf>
    <xf numFmtId="49" fontId="0" fillId="0" borderId="7" xfId="0" applyNumberFormat="1" applyBorder="1" applyProtection="1">
      <protection locked="0"/>
    </xf>
    <xf numFmtId="164" fontId="0" fillId="3" borderId="6" xfId="0" applyNumberFormat="1" applyFill="1" applyBorder="1" applyProtection="1">
      <protection locked="0"/>
    </xf>
    <xf numFmtId="0" fontId="2" fillId="0" borderId="11" xfId="0"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A274-F2B3-432E-8F04-0B6EEE0523D5}">
  <dimension ref="A1:I102"/>
  <sheetViews>
    <sheetView showGridLines="0" tabSelected="1" zoomScaleNormal="100" workbookViewId="0">
      <selection activeCell="F4" sqref="F4"/>
    </sheetView>
  </sheetViews>
  <sheetFormatPr defaultRowHeight="15" x14ac:dyDescent="0.25"/>
  <cols>
    <col min="1" max="1" width="61.7109375" customWidth="1"/>
    <col min="2" max="2" width="9.7109375" bestFit="1" customWidth="1"/>
    <col min="3" max="3" width="9.140625" bestFit="1" customWidth="1"/>
    <col min="4" max="4" width="12.5703125" bestFit="1" customWidth="1"/>
    <col min="5" max="5" width="24.42578125" bestFit="1" customWidth="1"/>
    <col min="6" max="6" width="15.7109375" customWidth="1"/>
    <col min="7" max="9" width="9.140625" style="22"/>
  </cols>
  <sheetData>
    <row r="1" spans="1:6" x14ac:dyDescent="0.25">
      <c r="A1" s="26" t="s">
        <v>41</v>
      </c>
      <c r="B1" s="26"/>
      <c r="C1" s="26"/>
      <c r="D1" s="26"/>
      <c r="E1" s="26"/>
      <c r="F1" s="26"/>
    </row>
    <row r="2" spans="1:6" ht="9.75" customHeight="1" thickBot="1" x14ac:dyDescent="0.3"/>
    <row r="3" spans="1:6" ht="45.75" thickTop="1" x14ac:dyDescent="0.25">
      <c r="A3" s="1" t="s">
        <v>38</v>
      </c>
      <c r="B3" s="2" t="s">
        <v>5</v>
      </c>
      <c r="C3" s="5" t="s">
        <v>0</v>
      </c>
      <c r="D3" s="6" t="s">
        <v>1</v>
      </c>
      <c r="E3" s="6"/>
      <c r="F3" s="3" t="s">
        <v>2</v>
      </c>
    </row>
    <row r="4" spans="1:6" x14ac:dyDescent="0.25">
      <c r="A4" s="7" t="s">
        <v>6</v>
      </c>
      <c r="B4" s="8" t="s">
        <v>26</v>
      </c>
      <c r="C4" s="9">
        <f>13855*50</f>
        <v>692750</v>
      </c>
      <c r="D4" s="10" t="s">
        <v>34</v>
      </c>
      <c r="E4" s="11" t="s">
        <v>28</v>
      </c>
      <c r="F4" s="23"/>
    </row>
    <row r="5" spans="1:6" x14ac:dyDescent="0.25">
      <c r="A5" s="29" t="s">
        <v>31</v>
      </c>
      <c r="B5" s="8"/>
      <c r="C5" s="9"/>
      <c r="D5" s="14"/>
      <c r="E5" s="11" t="s">
        <v>29</v>
      </c>
      <c r="F5" s="24"/>
    </row>
    <row r="6" spans="1:6" x14ac:dyDescent="0.25">
      <c r="A6" s="30"/>
      <c r="B6" s="8"/>
      <c r="C6" s="9"/>
      <c r="D6" s="14"/>
      <c r="E6" s="11" t="s">
        <v>36</v>
      </c>
      <c r="F6" s="25"/>
    </row>
    <row r="7" spans="1:6" x14ac:dyDescent="0.25">
      <c r="A7" s="30"/>
      <c r="B7" s="12"/>
      <c r="C7" s="13"/>
      <c r="D7" s="14"/>
      <c r="E7" s="11" t="s">
        <v>3</v>
      </c>
      <c r="F7" s="21"/>
    </row>
    <row r="8" spans="1:6" ht="30" x14ac:dyDescent="0.25">
      <c r="A8" s="30"/>
      <c r="B8" s="12"/>
      <c r="C8" s="13"/>
      <c r="D8" s="14"/>
      <c r="E8" s="11" t="s">
        <v>27</v>
      </c>
      <c r="F8" s="20"/>
    </row>
    <row r="9" spans="1:6" ht="30" x14ac:dyDescent="0.25">
      <c r="A9" s="30"/>
      <c r="B9" s="12"/>
      <c r="C9" s="13"/>
      <c r="D9" s="14"/>
      <c r="E9" s="11" t="s">
        <v>37</v>
      </c>
      <c r="F9" s="20"/>
    </row>
    <row r="10" spans="1:6" x14ac:dyDescent="0.25">
      <c r="A10" s="30"/>
      <c r="B10" s="12"/>
      <c r="C10" s="13"/>
      <c r="D10" s="14"/>
      <c r="E10" s="11" t="s">
        <v>39</v>
      </c>
      <c r="F10" s="20"/>
    </row>
    <row r="11" spans="1:6" ht="30" x14ac:dyDescent="0.25">
      <c r="A11" s="30"/>
      <c r="B11" s="12"/>
      <c r="C11" s="13"/>
      <c r="D11" s="14"/>
      <c r="E11" s="15" t="s">
        <v>40</v>
      </c>
      <c r="F11" s="4">
        <f>F9+F10</f>
        <v>0</v>
      </c>
    </row>
    <row r="12" spans="1:6" ht="30" x14ac:dyDescent="0.25">
      <c r="A12" s="30"/>
      <c r="B12" s="12"/>
      <c r="C12" s="13"/>
      <c r="D12" s="14"/>
      <c r="E12" s="11" t="s">
        <v>4</v>
      </c>
      <c r="F12" s="4">
        <f>F11*C4</f>
        <v>0</v>
      </c>
    </row>
    <row r="13" spans="1:6" ht="15.75" thickBot="1" x14ac:dyDescent="0.3">
      <c r="A13" s="31"/>
      <c r="B13" s="16"/>
      <c r="C13" s="17"/>
      <c r="D13" s="18"/>
      <c r="E13" s="19" t="s">
        <v>33</v>
      </c>
      <c r="F13" s="27"/>
    </row>
    <row r="14" spans="1:6" ht="45.75" thickTop="1" x14ac:dyDescent="0.25">
      <c r="A14" s="1" t="s">
        <v>38</v>
      </c>
      <c r="B14" s="2" t="s">
        <v>5</v>
      </c>
      <c r="C14" s="5" t="s">
        <v>0</v>
      </c>
      <c r="D14" s="6" t="s">
        <v>1</v>
      </c>
      <c r="E14" s="6"/>
      <c r="F14" s="3" t="s">
        <v>2</v>
      </c>
    </row>
    <row r="15" spans="1:6" x14ac:dyDescent="0.25">
      <c r="A15" s="7" t="s">
        <v>8</v>
      </c>
      <c r="B15" s="8" t="s">
        <v>26</v>
      </c>
      <c r="C15" s="9">
        <f>2870*50</f>
        <v>143500</v>
      </c>
      <c r="D15" s="10" t="s">
        <v>34</v>
      </c>
      <c r="E15" s="11" t="s">
        <v>28</v>
      </c>
      <c r="F15" s="23"/>
    </row>
    <row r="16" spans="1:6" x14ac:dyDescent="0.25">
      <c r="A16" s="29" t="s">
        <v>30</v>
      </c>
      <c r="B16" s="8"/>
      <c r="C16" s="9"/>
      <c r="D16" s="14"/>
      <c r="E16" s="11" t="s">
        <v>29</v>
      </c>
      <c r="F16" s="24"/>
    </row>
    <row r="17" spans="1:6" x14ac:dyDescent="0.25">
      <c r="A17" s="30"/>
      <c r="B17" s="8"/>
      <c r="C17" s="9"/>
      <c r="D17" s="14"/>
      <c r="E17" s="11" t="s">
        <v>36</v>
      </c>
      <c r="F17" s="25"/>
    </row>
    <row r="18" spans="1:6" x14ac:dyDescent="0.25">
      <c r="A18" s="30"/>
      <c r="B18" s="12"/>
      <c r="C18" s="13"/>
      <c r="D18" s="14"/>
      <c r="E18" s="11" t="s">
        <v>3</v>
      </c>
      <c r="F18" s="21"/>
    </row>
    <row r="19" spans="1:6" ht="30" x14ac:dyDescent="0.25">
      <c r="A19" s="30"/>
      <c r="B19" s="12"/>
      <c r="C19" s="13"/>
      <c r="D19" s="14"/>
      <c r="E19" s="11" t="s">
        <v>27</v>
      </c>
      <c r="F19" s="20"/>
    </row>
    <row r="20" spans="1:6" ht="30" x14ac:dyDescent="0.25">
      <c r="A20" s="30"/>
      <c r="B20" s="12"/>
      <c r="C20" s="13"/>
      <c r="D20" s="14"/>
      <c r="E20" s="11" t="s">
        <v>37</v>
      </c>
      <c r="F20" s="20"/>
    </row>
    <row r="21" spans="1:6" x14ac:dyDescent="0.25">
      <c r="A21" s="30"/>
      <c r="B21" s="12"/>
      <c r="C21" s="13"/>
      <c r="D21" s="14"/>
      <c r="E21" s="11" t="s">
        <v>39</v>
      </c>
      <c r="F21" s="20"/>
    </row>
    <row r="22" spans="1:6" ht="30" x14ac:dyDescent="0.25">
      <c r="A22" s="30"/>
      <c r="B22" s="12"/>
      <c r="C22" s="13"/>
      <c r="D22" s="14"/>
      <c r="E22" s="15" t="s">
        <v>40</v>
      </c>
      <c r="F22" s="4">
        <f>F20+F21</f>
        <v>0</v>
      </c>
    </row>
    <row r="23" spans="1:6" ht="30" x14ac:dyDescent="0.25">
      <c r="A23" s="30"/>
      <c r="B23" s="12"/>
      <c r="C23" s="13"/>
      <c r="D23" s="14"/>
      <c r="E23" s="11" t="s">
        <v>4</v>
      </c>
      <c r="F23" s="4">
        <f>F22*C15</f>
        <v>0</v>
      </c>
    </row>
    <row r="24" spans="1:6" ht="15.75" thickBot="1" x14ac:dyDescent="0.3">
      <c r="A24" s="31"/>
      <c r="B24" s="16"/>
      <c r="C24" s="17"/>
      <c r="D24" s="18"/>
      <c r="E24" s="19" t="s">
        <v>33</v>
      </c>
      <c r="F24" s="27"/>
    </row>
    <row r="25" spans="1:6" ht="45.75" thickTop="1" x14ac:dyDescent="0.25">
      <c r="A25" s="1" t="s">
        <v>38</v>
      </c>
      <c r="B25" s="2" t="s">
        <v>5</v>
      </c>
      <c r="C25" s="5" t="s">
        <v>0</v>
      </c>
      <c r="D25" s="6" t="s">
        <v>1</v>
      </c>
      <c r="E25" s="6"/>
      <c r="F25" s="3" t="s">
        <v>2</v>
      </c>
    </row>
    <row r="26" spans="1:6" x14ac:dyDescent="0.25">
      <c r="A26" s="7" t="s">
        <v>7</v>
      </c>
      <c r="B26" s="8" t="s">
        <v>26</v>
      </c>
      <c r="C26" s="9">
        <f>43075*50</f>
        <v>2153750</v>
      </c>
      <c r="D26" s="10" t="s">
        <v>34</v>
      </c>
      <c r="E26" s="11" t="s">
        <v>28</v>
      </c>
      <c r="F26" s="23"/>
    </row>
    <row r="27" spans="1:6" x14ac:dyDescent="0.25">
      <c r="A27" s="29" t="s">
        <v>32</v>
      </c>
      <c r="B27" s="8"/>
      <c r="C27" s="9"/>
      <c r="D27" s="14"/>
      <c r="E27" s="11" t="s">
        <v>29</v>
      </c>
      <c r="F27" s="24"/>
    </row>
    <row r="28" spans="1:6" x14ac:dyDescent="0.25">
      <c r="A28" s="30"/>
      <c r="B28" s="8"/>
      <c r="C28" s="9"/>
      <c r="D28" s="14"/>
      <c r="E28" s="11" t="s">
        <v>36</v>
      </c>
      <c r="F28" s="25"/>
    </row>
    <row r="29" spans="1:6" x14ac:dyDescent="0.25">
      <c r="A29" s="30"/>
      <c r="B29" s="12"/>
      <c r="C29" s="13"/>
      <c r="D29" s="14"/>
      <c r="E29" s="11" t="s">
        <v>3</v>
      </c>
      <c r="F29" s="21"/>
    </row>
    <row r="30" spans="1:6" ht="30" x14ac:dyDescent="0.25">
      <c r="A30" s="30"/>
      <c r="B30" s="12"/>
      <c r="C30" s="13"/>
      <c r="D30" s="14"/>
      <c r="E30" s="11" t="s">
        <v>27</v>
      </c>
      <c r="F30" s="20"/>
    </row>
    <row r="31" spans="1:6" ht="30" x14ac:dyDescent="0.25">
      <c r="A31" s="30"/>
      <c r="B31" s="12"/>
      <c r="C31" s="13"/>
      <c r="D31" s="14"/>
      <c r="E31" s="11" t="s">
        <v>37</v>
      </c>
      <c r="F31" s="20"/>
    </row>
    <row r="32" spans="1:6" x14ac:dyDescent="0.25">
      <c r="A32" s="30"/>
      <c r="B32" s="12"/>
      <c r="C32" s="13"/>
      <c r="D32" s="14"/>
      <c r="E32" s="11" t="s">
        <v>39</v>
      </c>
      <c r="F32" s="20"/>
    </row>
    <row r="33" spans="1:6" ht="30" x14ac:dyDescent="0.25">
      <c r="A33" s="30"/>
      <c r="B33" s="12"/>
      <c r="C33" s="13"/>
      <c r="D33" s="14"/>
      <c r="E33" s="15" t="s">
        <v>40</v>
      </c>
      <c r="F33" s="4">
        <f>F31+F32</f>
        <v>0</v>
      </c>
    </row>
    <row r="34" spans="1:6" ht="30" x14ac:dyDescent="0.25">
      <c r="A34" s="30"/>
      <c r="B34" s="12"/>
      <c r="C34" s="13"/>
      <c r="D34" s="14"/>
      <c r="E34" s="11" t="s">
        <v>4</v>
      </c>
      <c r="F34" s="4">
        <f>F33*C26</f>
        <v>0</v>
      </c>
    </row>
    <row r="35" spans="1:6" ht="15.75" thickBot="1" x14ac:dyDescent="0.3">
      <c r="A35" s="31"/>
      <c r="B35" s="16"/>
      <c r="C35" s="17"/>
      <c r="D35" s="18"/>
      <c r="E35" s="19" t="s">
        <v>33</v>
      </c>
      <c r="F35" s="27"/>
    </row>
    <row r="36" spans="1:6" ht="45.75" thickTop="1" x14ac:dyDescent="0.25">
      <c r="A36" s="1" t="s">
        <v>38</v>
      </c>
      <c r="B36" s="2" t="s">
        <v>5</v>
      </c>
      <c r="C36" s="5" t="s">
        <v>0</v>
      </c>
      <c r="D36" s="6" t="s">
        <v>1</v>
      </c>
      <c r="E36" s="6"/>
      <c r="F36" s="3" t="s">
        <v>2</v>
      </c>
    </row>
    <row r="37" spans="1:6" x14ac:dyDescent="0.25">
      <c r="A37" s="7" t="s">
        <v>18</v>
      </c>
      <c r="B37" s="8" t="s">
        <v>20</v>
      </c>
      <c r="C37" s="9">
        <v>505</v>
      </c>
      <c r="D37" s="10" t="s">
        <v>19</v>
      </c>
      <c r="E37" s="11" t="s">
        <v>28</v>
      </c>
      <c r="F37" s="23"/>
    </row>
    <row r="38" spans="1:6" x14ac:dyDescent="0.25">
      <c r="A38" s="29" t="s">
        <v>24</v>
      </c>
      <c r="B38" s="8"/>
      <c r="C38" s="9"/>
      <c r="D38" s="14"/>
      <c r="E38" s="11" t="s">
        <v>29</v>
      </c>
      <c r="F38" s="24"/>
    </row>
    <row r="39" spans="1:6" x14ac:dyDescent="0.25">
      <c r="A39" s="30"/>
      <c r="B39" s="8"/>
      <c r="C39" s="9"/>
      <c r="D39" s="14"/>
      <c r="E39" s="11" t="s">
        <v>36</v>
      </c>
      <c r="F39" s="25"/>
    </row>
    <row r="40" spans="1:6" x14ac:dyDescent="0.25">
      <c r="A40" s="30"/>
      <c r="B40" s="12"/>
      <c r="C40" s="13"/>
      <c r="D40" s="14"/>
      <c r="E40" s="11" t="s">
        <v>3</v>
      </c>
      <c r="F40" s="21"/>
    </row>
    <row r="41" spans="1:6" ht="30" x14ac:dyDescent="0.25">
      <c r="A41" s="30"/>
      <c r="B41" s="12"/>
      <c r="C41" s="13"/>
      <c r="D41" s="14"/>
      <c r="E41" s="11" t="s">
        <v>27</v>
      </c>
      <c r="F41" s="20"/>
    </row>
    <row r="42" spans="1:6" ht="30" x14ac:dyDescent="0.25">
      <c r="A42" s="30"/>
      <c r="B42" s="12"/>
      <c r="C42" s="13"/>
      <c r="D42" s="14"/>
      <c r="E42" s="11" t="s">
        <v>37</v>
      </c>
      <c r="F42" s="20"/>
    </row>
    <row r="43" spans="1:6" x14ac:dyDescent="0.25">
      <c r="A43" s="30"/>
      <c r="B43" s="12"/>
      <c r="C43" s="13"/>
      <c r="D43" s="14"/>
      <c r="E43" s="11" t="s">
        <v>39</v>
      </c>
      <c r="F43" s="20"/>
    </row>
    <row r="44" spans="1:6" ht="30" x14ac:dyDescent="0.25">
      <c r="A44" s="30"/>
      <c r="B44" s="12"/>
      <c r="C44" s="13"/>
      <c r="D44" s="14"/>
      <c r="E44" s="15" t="s">
        <v>40</v>
      </c>
      <c r="F44" s="4">
        <f>F42+F43</f>
        <v>0</v>
      </c>
    </row>
    <row r="45" spans="1:6" ht="30" x14ac:dyDescent="0.25">
      <c r="A45" s="30"/>
      <c r="B45" s="12"/>
      <c r="C45" s="13"/>
      <c r="D45" s="14"/>
      <c r="E45" s="11" t="s">
        <v>4</v>
      </c>
      <c r="F45" s="4">
        <f>F44*C37</f>
        <v>0</v>
      </c>
    </row>
    <row r="46" spans="1:6" ht="15.75" thickBot="1" x14ac:dyDescent="0.3">
      <c r="A46" s="31"/>
      <c r="B46" s="16"/>
      <c r="C46" s="17"/>
      <c r="D46" s="18"/>
      <c r="E46" s="19" t="s">
        <v>33</v>
      </c>
      <c r="F46" s="27"/>
    </row>
    <row r="47" spans="1:6" ht="45.75" thickTop="1" x14ac:dyDescent="0.25">
      <c r="A47" s="1" t="s">
        <v>38</v>
      </c>
      <c r="B47" s="2" t="s">
        <v>5</v>
      </c>
      <c r="C47" s="5" t="s">
        <v>0</v>
      </c>
      <c r="D47" s="6" t="s">
        <v>1</v>
      </c>
      <c r="E47" s="6"/>
      <c r="F47" s="3" t="s">
        <v>2</v>
      </c>
    </row>
    <row r="48" spans="1:6" x14ac:dyDescent="0.25">
      <c r="A48" s="7" t="s">
        <v>21</v>
      </c>
      <c r="B48" s="8" t="s">
        <v>9</v>
      </c>
      <c r="C48" s="9">
        <v>2400</v>
      </c>
      <c r="D48" s="10" t="s">
        <v>12</v>
      </c>
      <c r="E48" s="11" t="s">
        <v>28</v>
      </c>
      <c r="F48" s="23"/>
    </row>
    <row r="49" spans="1:6" x14ac:dyDescent="0.25">
      <c r="A49" s="29" t="s">
        <v>22</v>
      </c>
      <c r="B49" s="8"/>
      <c r="C49" s="9"/>
      <c r="D49" s="14"/>
      <c r="E49" s="11" t="s">
        <v>29</v>
      </c>
      <c r="F49" s="24"/>
    </row>
    <row r="50" spans="1:6" x14ac:dyDescent="0.25">
      <c r="A50" s="30"/>
      <c r="B50" s="8"/>
      <c r="C50" s="9"/>
      <c r="D50" s="14"/>
      <c r="E50" s="11" t="s">
        <v>36</v>
      </c>
      <c r="F50" s="25"/>
    </row>
    <row r="51" spans="1:6" x14ac:dyDescent="0.25">
      <c r="A51" s="30"/>
      <c r="B51" s="12"/>
      <c r="C51" s="13"/>
      <c r="D51" s="14"/>
      <c r="E51" s="11" t="s">
        <v>3</v>
      </c>
      <c r="F51" s="21"/>
    </row>
    <row r="52" spans="1:6" ht="30" x14ac:dyDescent="0.25">
      <c r="A52" s="30"/>
      <c r="B52" s="12"/>
      <c r="C52" s="13"/>
      <c r="D52" s="14"/>
      <c r="E52" s="11" t="s">
        <v>27</v>
      </c>
      <c r="F52" s="20"/>
    </row>
    <row r="53" spans="1:6" ht="30" x14ac:dyDescent="0.25">
      <c r="A53" s="30"/>
      <c r="B53" s="12"/>
      <c r="C53" s="13"/>
      <c r="D53" s="14"/>
      <c r="E53" s="11" t="s">
        <v>37</v>
      </c>
      <c r="F53" s="20"/>
    </row>
    <row r="54" spans="1:6" x14ac:dyDescent="0.25">
      <c r="A54" s="30"/>
      <c r="B54" s="12"/>
      <c r="C54" s="13"/>
      <c r="D54" s="14"/>
      <c r="E54" s="11" t="s">
        <v>39</v>
      </c>
      <c r="F54" s="20"/>
    </row>
    <row r="55" spans="1:6" ht="30" x14ac:dyDescent="0.25">
      <c r="A55" s="30"/>
      <c r="B55" s="12"/>
      <c r="C55" s="13"/>
      <c r="D55" s="14"/>
      <c r="E55" s="15" t="s">
        <v>40</v>
      </c>
      <c r="F55" s="4">
        <f>F53+F54</f>
        <v>0</v>
      </c>
    </row>
    <row r="56" spans="1:6" ht="30" x14ac:dyDescent="0.25">
      <c r="A56" s="30"/>
      <c r="B56" s="12"/>
      <c r="C56" s="13"/>
      <c r="D56" s="14"/>
      <c r="E56" s="11" t="s">
        <v>4</v>
      </c>
      <c r="F56" s="4">
        <f>F55*C48</f>
        <v>0</v>
      </c>
    </row>
    <row r="57" spans="1:6" ht="15.75" thickBot="1" x14ac:dyDescent="0.3">
      <c r="A57" s="31"/>
      <c r="B57" s="16"/>
      <c r="C57" s="17"/>
      <c r="D57" s="18"/>
      <c r="E57" s="19" t="s">
        <v>33</v>
      </c>
      <c r="F57" s="27"/>
    </row>
    <row r="58" spans="1:6" ht="45.75" thickTop="1" x14ac:dyDescent="0.25">
      <c r="A58" s="1" t="s">
        <v>38</v>
      </c>
      <c r="B58" s="2" t="s">
        <v>5</v>
      </c>
      <c r="C58" s="5" t="s">
        <v>0</v>
      </c>
      <c r="D58" s="6" t="s">
        <v>1</v>
      </c>
      <c r="E58" s="6"/>
      <c r="F58" s="3" t="s">
        <v>2</v>
      </c>
    </row>
    <row r="59" spans="1:6" x14ac:dyDescent="0.25">
      <c r="A59" s="7" t="s">
        <v>11</v>
      </c>
      <c r="B59" s="8" t="s">
        <v>10</v>
      </c>
      <c r="C59" s="9">
        <f>11605*96</f>
        <v>1114080</v>
      </c>
      <c r="D59" s="10" t="s">
        <v>35</v>
      </c>
      <c r="E59" s="11" t="s">
        <v>28</v>
      </c>
      <c r="F59" s="23"/>
    </row>
    <row r="60" spans="1:6" x14ac:dyDescent="0.25">
      <c r="A60" s="29" t="s">
        <v>25</v>
      </c>
      <c r="B60" s="8"/>
      <c r="C60" s="9"/>
      <c r="D60" s="14"/>
      <c r="E60" s="11" t="s">
        <v>29</v>
      </c>
      <c r="F60" s="24"/>
    </row>
    <row r="61" spans="1:6" x14ac:dyDescent="0.25">
      <c r="A61" s="30"/>
      <c r="B61" s="8"/>
      <c r="C61" s="9"/>
      <c r="D61" s="14"/>
      <c r="E61" s="11" t="s">
        <v>36</v>
      </c>
      <c r="F61" s="25"/>
    </row>
    <row r="62" spans="1:6" x14ac:dyDescent="0.25">
      <c r="A62" s="30"/>
      <c r="B62" s="12"/>
      <c r="C62" s="13"/>
      <c r="D62" s="14"/>
      <c r="E62" s="11" t="s">
        <v>3</v>
      </c>
      <c r="F62" s="21"/>
    </row>
    <row r="63" spans="1:6" ht="30" x14ac:dyDescent="0.25">
      <c r="A63" s="30"/>
      <c r="B63" s="12"/>
      <c r="C63" s="13"/>
      <c r="D63" s="14"/>
      <c r="E63" s="11" t="s">
        <v>27</v>
      </c>
      <c r="F63" s="28"/>
    </row>
    <row r="64" spans="1:6" ht="30" x14ac:dyDescent="0.25">
      <c r="A64" s="30"/>
      <c r="B64" s="12"/>
      <c r="C64" s="13"/>
      <c r="D64" s="14"/>
      <c r="E64" s="11" t="s">
        <v>37</v>
      </c>
      <c r="F64" s="20"/>
    </row>
    <row r="65" spans="1:6" x14ac:dyDescent="0.25">
      <c r="A65" s="30"/>
      <c r="B65" s="12"/>
      <c r="C65" s="13"/>
      <c r="D65" s="14"/>
      <c r="E65" s="11" t="s">
        <v>39</v>
      </c>
      <c r="F65" s="20"/>
    </row>
    <row r="66" spans="1:6" ht="30" x14ac:dyDescent="0.25">
      <c r="A66" s="30"/>
      <c r="B66" s="12"/>
      <c r="C66" s="13"/>
      <c r="D66" s="14"/>
      <c r="E66" s="15" t="s">
        <v>40</v>
      </c>
      <c r="F66" s="4">
        <f>F64+F65</f>
        <v>0</v>
      </c>
    </row>
    <row r="67" spans="1:6" ht="30" x14ac:dyDescent="0.25">
      <c r="A67" s="30"/>
      <c r="B67" s="12"/>
      <c r="C67" s="13"/>
      <c r="D67" s="14"/>
      <c r="E67" s="11" t="s">
        <v>4</v>
      </c>
      <c r="F67" s="4">
        <f>F66*C59</f>
        <v>0</v>
      </c>
    </row>
    <row r="68" spans="1:6" ht="15.75" thickBot="1" x14ac:dyDescent="0.3">
      <c r="A68" s="31"/>
      <c r="B68" s="16"/>
      <c r="C68" s="17"/>
      <c r="D68" s="18"/>
      <c r="E68" s="19" t="s">
        <v>33</v>
      </c>
      <c r="F68" s="27"/>
    </row>
    <row r="69" spans="1:6" ht="45.75" thickTop="1" x14ac:dyDescent="0.25">
      <c r="A69" s="1" t="s">
        <v>38</v>
      </c>
      <c r="B69" s="2" t="s">
        <v>5</v>
      </c>
      <c r="C69" s="5" t="s">
        <v>0</v>
      </c>
      <c r="D69" s="6" t="s">
        <v>1</v>
      </c>
      <c r="E69" s="6"/>
      <c r="F69" s="3" t="s">
        <v>2</v>
      </c>
    </row>
    <row r="70" spans="1:6" x14ac:dyDescent="0.25">
      <c r="A70" s="7" t="s">
        <v>13</v>
      </c>
      <c r="B70" s="8" t="s">
        <v>10</v>
      </c>
      <c r="C70" s="9">
        <f>2780*96</f>
        <v>266880</v>
      </c>
      <c r="D70" s="10" t="s">
        <v>35</v>
      </c>
      <c r="E70" s="11" t="s">
        <v>28</v>
      </c>
      <c r="F70" s="23"/>
    </row>
    <row r="71" spans="1:6" x14ac:dyDescent="0.25">
      <c r="A71" s="29" t="s">
        <v>25</v>
      </c>
      <c r="B71" s="8"/>
      <c r="C71" s="9"/>
      <c r="D71" s="14"/>
      <c r="E71" s="11" t="s">
        <v>29</v>
      </c>
      <c r="F71" s="24"/>
    </row>
    <row r="72" spans="1:6" x14ac:dyDescent="0.25">
      <c r="A72" s="30"/>
      <c r="B72" s="8"/>
      <c r="C72" s="9"/>
      <c r="D72" s="14"/>
      <c r="E72" s="11" t="s">
        <v>36</v>
      </c>
      <c r="F72" s="25"/>
    </row>
    <row r="73" spans="1:6" x14ac:dyDescent="0.25">
      <c r="A73" s="30"/>
      <c r="B73" s="12"/>
      <c r="C73" s="13"/>
      <c r="D73" s="14"/>
      <c r="E73" s="11" t="s">
        <v>3</v>
      </c>
      <c r="F73" s="21"/>
    </row>
    <row r="74" spans="1:6" ht="30" x14ac:dyDescent="0.25">
      <c r="A74" s="30"/>
      <c r="B74" s="12"/>
      <c r="C74" s="13"/>
      <c r="D74" s="14"/>
      <c r="E74" s="11" t="s">
        <v>27</v>
      </c>
      <c r="F74" s="28"/>
    </row>
    <row r="75" spans="1:6" ht="30" x14ac:dyDescent="0.25">
      <c r="A75" s="30"/>
      <c r="B75" s="12"/>
      <c r="C75" s="13"/>
      <c r="D75" s="14"/>
      <c r="E75" s="11" t="s">
        <v>37</v>
      </c>
      <c r="F75" s="20"/>
    </row>
    <row r="76" spans="1:6" x14ac:dyDescent="0.25">
      <c r="A76" s="30"/>
      <c r="B76" s="12"/>
      <c r="C76" s="13"/>
      <c r="D76" s="14"/>
      <c r="E76" s="11" t="s">
        <v>39</v>
      </c>
      <c r="F76" s="20"/>
    </row>
    <row r="77" spans="1:6" ht="30" x14ac:dyDescent="0.25">
      <c r="A77" s="30"/>
      <c r="B77" s="12"/>
      <c r="C77" s="13"/>
      <c r="D77" s="14"/>
      <c r="E77" s="15" t="s">
        <v>40</v>
      </c>
      <c r="F77" s="4">
        <f>F75+F76</f>
        <v>0</v>
      </c>
    </row>
    <row r="78" spans="1:6" ht="30" x14ac:dyDescent="0.25">
      <c r="A78" s="30"/>
      <c r="B78" s="12"/>
      <c r="C78" s="13"/>
      <c r="D78" s="14"/>
      <c r="E78" s="11" t="s">
        <v>4</v>
      </c>
      <c r="F78" s="4">
        <f>F77*C70</f>
        <v>0</v>
      </c>
    </row>
    <row r="79" spans="1:6" ht="15.75" thickBot="1" x14ac:dyDescent="0.3">
      <c r="A79" s="31"/>
      <c r="B79" s="16"/>
      <c r="C79" s="17"/>
      <c r="D79" s="18"/>
      <c r="E79" s="19" t="s">
        <v>33</v>
      </c>
      <c r="F79" s="27"/>
    </row>
    <row r="80" spans="1:6" ht="45.75" thickTop="1" x14ac:dyDescent="0.25">
      <c r="A80" s="1" t="s">
        <v>38</v>
      </c>
      <c r="B80" s="2" t="s">
        <v>5</v>
      </c>
      <c r="C80" s="5" t="s">
        <v>0</v>
      </c>
      <c r="D80" s="6" t="s">
        <v>1</v>
      </c>
      <c r="E80" s="6"/>
      <c r="F80" s="3" t="s">
        <v>2</v>
      </c>
    </row>
    <row r="81" spans="1:6" x14ac:dyDescent="0.25">
      <c r="A81" s="7" t="s">
        <v>14</v>
      </c>
      <c r="B81" s="8" t="s">
        <v>10</v>
      </c>
      <c r="C81" s="9">
        <f>3715*96</f>
        <v>356640</v>
      </c>
      <c r="D81" s="10" t="s">
        <v>35</v>
      </c>
      <c r="E81" s="11" t="s">
        <v>28</v>
      </c>
      <c r="F81" s="23"/>
    </row>
    <row r="82" spans="1:6" x14ac:dyDescent="0.25">
      <c r="A82" s="29" t="s">
        <v>25</v>
      </c>
      <c r="B82" s="8"/>
      <c r="C82" s="9"/>
      <c r="D82" s="14"/>
      <c r="E82" s="11" t="s">
        <v>29</v>
      </c>
      <c r="F82" s="24"/>
    </row>
    <row r="83" spans="1:6" x14ac:dyDescent="0.25">
      <c r="A83" s="30"/>
      <c r="B83" s="8"/>
      <c r="C83" s="9"/>
      <c r="D83" s="14"/>
      <c r="E83" s="11" t="s">
        <v>36</v>
      </c>
      <c r="F83" s="25"/>
    </row>
    <row r="84" spans="1:6" x14ac:dyDescent="0.25">
      <c r="A84" s="30"/>
      <c r="B84" s="12"/>
      <c r="C84" s="13"/>
      <c r="D84" s="14"/>
      <c r="E84" s="11" t="s">
        <v>3</v>
      </c>
      <c r="F84" s="21"/>
    </row>
    <row r="85" spans="1:6" ht="30" x14ac:dyDescent="0.25">
      <c r="A85" s="30"/>
      <c r="B85" s="12"/>
      <c r="C85" s="13"/>
      <c r="D85" s="14"/>
      <c r="E85" s="11" t="s">
        <v>27</v>
      </c>
      <c r="F85" s="28"/>
    </row>
    <row r="86" spans="1:6" ht="30" x14ac:dyDescent="0.25">
      <c r="A86" s="30"/>
      <c r="B86" s="12"/>
      <c r="C86" s="13"/>
      <c r="D86" s="14"/>
      <c r="E86" s="11" t="s">
        <v>37</v>
      </c>
      <c r="F86" s="20"/>
    </row>
    <row r="87" spans="1:6" x14ac:dyDescent="0.25">
      <c r="A87" s="30"/>
      <c r="B87" s="12"/>
      <c r="C87" s="13"/>
      <c r="D87" s="14"/>
      <c r="E87" s="11" t="s">
        <v>39</v>
      </c>
      <c r="F87" s="20"/>
    </row>
    <row r="88" spans="1:6" ht="30" x14ac:dyDescent="0.25">
      <c r="A88" s="30"/>
      <c r="B88" s="12"/>
      <c r="C88" s="13"/>
      <c r="D88" s="14"/>
      <c r="E88" s="15" t="s">
        <v>40</v>
      </c>
      <c r="F88" s="4">
        <f>F86+F87</f>
        <v>0</v>
      </c>
    </row>
    <row r="89" spans="1:6" ht="30" x14ac:dyDescent="0.25">
      <c r="A89" s="30"/>
      <c r="B89" s="12"/>
      <c r="C89" s="13"/>
      <c r="D89" s="14"/>
      <c r="E89" s="11" t="s">
        <v>4</v>
      </c>
      <c r="F89" s="4">
        <f>F88*C81</f>
        <v>0</v>
      </c>
    </row>
    <row r="90" spans="1:6" ht="15.75" thickBot="1" x14ac:dyDescent="0.3">
      <c r="A90" s="31"/>
      <c r="B90" s="16"/>
      <c r="C90" s="17"/>
      <c r="D90" s="18"/>
      <c r="E90" s="19" t="s">
        <v>33</v>
      </c>
      <c r="F90" s="27"/>
    </row>
    <row r="91" spans="1:6" ht="45.75" thickTop="1" x14ac:dyDescent="0.25">
      <c r="A91" s="1" t="s">
        <v>38</v>
      </c>
      <c r="B91" s="2" t="s">
        <v>5</v>
      </c>
      <c r="C91" s="5" t="s">
        <v>0</v>
      </c>
      <c r="D91" s="6" t="s">
        <v>1</v>
      </c>
      <c r="E91" s="6"/>
      <c r="F91" s="3" t="s">
        <v>2</v>
      </c>
    </row>
    <row r="92" spans="1:6" x14ac:dyDescent="0.25">
      <c r="A92" s="7" t="s">
        <v>15</v>
      </c>
      <c r="B92" s="8" t="s">
        <v>16</v>
      </c>
      <c r="C92" s="9">
        <v>170</v>
      </c>
      <c r="D92" s="10" t="s">
        <v>17</v>
      </c>
      <c r="E92" s="11" t="s">
        <v>28</v>
      </c>
      <c r="F92" s="23"/>
    </row>
    <row r="93" spans="1:6" x14ac:dyDescent="0.25">
      <c r="A93" s="29" t="s">
        <v>23</v>
      </c>
      <c r="B93" s="8"/>
      <c r="C93" s="9"/>
      <c r="D93" s="14"/>
      <c r="E93" s="11" t="s">
        <v>29</v>
      </c>
      <c r="F93" s="24"/>
    </row>
    <row r="94" spans="1:6" x14ac:dyDescent="0.25">
      <c r="A94" s="30"/>
      <c r="B94" s="8"/>
      <c r="C94" s="9"/>
      <c r="D94" s="14"/>
      <c r="E94" s="11" t="s">
        <v>36</v>
      </c>
      <c r="F94" s="25"/>
    </row>
    <row r="95" spans="1:6" x14ac:dyDescent="0.25">
      <c r="A95" s="30"/>
      <c r="B95" s="12"/>
      <c r="C95" s="13"/>
      <c r="D95" s="14"/>
      <c r="E95" s="11" t="s">
        <v>3</v>
      </c>
      <c r="F95" s="21"/>
    </row>
    <row r="96" spans="1:6" ht="30" x14ac:dyDescent="0.25">
      <c r="A96" s="30"/>
      <c r="B96" s="12"/>
      <c r="C96" s="13"/>
      <c r="D96" s="14"/>
      <c r="E96" s="11" t="s">
        <v>27</v>
      </c>
      <c r="F96" s="28"/>
    </row>
    <row r="97" spans="1:6" ht="30" x14ac:dyDescent="0.25">
      <c r="A97" s="30"/>
      <c r="B97" s="12"/>
      <c r="C97" s="13"/>
      <c r="D97" s="14"/>
      <c r="E97" s="11" t="s">
        <v>37</v>
      </c>
      <c r="F97" s="20"/>
    </row>
    <row r="98" spans="1:6" x14ac:dyDescent="0.25">
      <c r="A98" s="30"/>
      <c r="B98" s="12"/>
      <c r="C98" s="13"/>
      <c r="D98" s="14"/>
      <c r="E98" s="11" t="s">
        <v>39</v>
      </c>
      <c r="F98" s="20"/>
    </row>
    <row r="99" spans="1:6" ht="30" x14ac:dyDescent="0.25">
      <c r="A99" s="30"/>
      <c r="B99" s="12"/>
      <c r="C99" s="13"/>
      <c r="D99" s="14"/>
      <c r="E99" s="15" t="s">
        <v>40</v>
      </c>
      <c r="F99" s="4">
        <f>F97+F98</f>
        <v>0</v>
      </c>
    </row>
    <row r="100" spans="1:6" ht="30" x14ac:dyDescent="0.25">
      <c r="A100" s="30"/>
      <c r="B100" s="12"/>
      <c r="C100" s="13"/>
      <c r="D100" s="14"/>
      <c r="E100" s="11" t="s">
        <v>4</v>
      </c>
      <c r="F100" s="4">
        <f>F99*C92</f>
        <v>0</v>
      </c>
    </row>
    <row r="101" spans="1:6" ht="15.75" thickBot="1" x14ac:dyDescent="0.3">
      <c r="A101" s="31"/>
      <c r="B101" s="16"/>
      <c r="C101" s="17"/>
      <c r="D101" s="18"/>
      <c r="E101" s="19" t="s">
        <v>33</v>
      </c>
      <c r="F101" s="27"/>
    </row>
    <row r="102" spans="1:6" ht="15.75" thickTop="1" x14ac:dyDescent="0.25"/>
  </sheetData>
  <sheetProtection algorithmName="SHA-512" hashValue="BKv2gzjDgW0+9QJHi7/KGTuOhMXbTPDzWtzl4Fqoyd37xg980/tKNV5pWa0JtUHH1k8r7NFko7DJJdAiFE36OQ==" saltValue="v9XiaqIrZg+8aGGR+6VElQ==" spinCount="100000" sheet="1" objects="1" scenarios="1"/>
  <mergeCells count="9">
    <mergeCell ref="A5:A13"/>
    <mergeCell ref="A38:A46"/>
    <mergeCell ref="A27:A35"/>
    <mergeCell ref="A16:A24"/>
    <mergeCell ref="A93:A101"/>
    <mergeCell ref="A82:A90"/>
    <mergeCell ref="A71:A79"/>
    <mergeCell ref="A60:A68"/>
    <mergeCell ref="A49:A57"/>
  </mergeCells>
  <pageMargins left="0.25" right="0.25" top="0.25" bottom="0.25" header="0.3" footer="0.3"/>
  <pageSetup orientation="landscape" r:id="rId1"/>
  <rowBreaks count="4" manualBreakCount="4">
    <brk id="24" max="16383" man="1"/>
    <brk id="46" max="16383" man="1"/>
    <brk id="68" max="16383" man="1"/>
    <brk id="9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54F1F79BCE864F94B2BCCD93815B23" ma:contentTypeVersion="1" ma:contentTypeDescription="Create a new document." ma:contentTypeScope="" ma:versionID="fcca7914604429d7a7875c592f9bccf1">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D52C10-EDB6-405F-B026-9B2176133C7B}"/>
</file>

<file path=customXml/itemProps2.xml><?xml version="1.0" encoding="utf-8"?>
<ds:datastoreItem xmlns:ds="http://schemas.openxmlformats.org/officeDocument/2006/customXml" ds:itemID="{9F431331-1707-4F2B-AD07-6EF5F31830D6}"/>
</file>

<file path=customXml/itemProps3.xml><?xml version="1.0" encoding="utf-8"?>
<ds:datastoreItem xmlns:ds="http://schemas.openxmlformats.org/officeDocument/2006/customXml" ds:itemID="{19589D77-F71C-4C00-9637-2467070495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kolp</dc:creator>
  <cp:lastModifiedBy>justin sweet</cp:lastModifiedBy>
  <cp:lastPrinted>2019-03-20T14:28:32Z</cp:lastPrinted>
  <dcterms:created xsi:type="dcterms:W3CDTF">2019-03-06T18:18:14Z</dcterms:created>
  <dcterms:modified xsi:type="dcterms:W3CDTF">2019-03-22T21:58:32Z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0x010100DA54F1F79BCE864F94B2BCCD93815B23</vt:lpwstr>
  </property>
</Properties>
</file>